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lal\Documents\"/>
    </mc:Choice>
  </mc:AlternateContent>
  <xr:revisionPtr revIDLastSave="0" documentId="13_ncr:1_{C20D6E0C-B545-4373-839A-2C7176CA0725}" xr6:coauthVersionLast="46" xr6:coauthVersionMax="46" xr10:uidLastSave="{00000000-0000-0000-0000-000000000000}"/>
  <bookViews>
    <workbookView xWindow="-120" yWindow="-120" windowWidth="20730" windowHeight="11160" tabRatio="405" firstSheet="1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<sst xmlns="http://schemas.openxmlformats.org/spreadsheetml/2006/main" count="268" uniqueCount="152">
  <si>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</si>
  <si>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</si>
  <si>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</si>
  <si>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</si>
  <si>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</si>
  <si>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</si>
  <si>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</si>
  <si>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</si>
  <si>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</si>
  <si>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</si>
  <si>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</si>
  <si>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</si>
  <si>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</si>
  <si>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</si>
  <si>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</si>
  <si>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</si>
  <si>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</si>
  <si>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</si>
  <si>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</si>
  <si>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</si>
  <si>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</si>
  <si>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</si>
  <si>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</si>
  <si>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</si>
  <si>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</si>
  <si>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</si>
  <si>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</si>
  <si>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</si>
  <si>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</si>
  <si>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</si>
  <si>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</si>
  <si>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</si>
  <si>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</si>
  <si>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</si>
  <si>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</si>
  <si>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</si>
  <si>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</si>
  <si>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</si>
  <si>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</si>
  <si>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</si>
  <si>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</si>
  <si>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</si>
  <si>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</si>
  <si>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</si>
  <si>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</si>
  <si>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</si>
  <si>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</si>
  <si>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</si>
  <si>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</si>
  <si>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</si>
  <si>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</si>
  <si>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</si>
  <si>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</si>
  <si>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</si>
  <si>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</si>
  <si>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</si>
  <si>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</si>
  <si>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</si>
  <si>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</si>
  <si>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</si>
  <si>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</si>
  <si>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</si>
  <si>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</si>
  <si>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</si>
  <si>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</si>
  <si>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</si>
  <si>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</si>
  <si>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</si>
  <si>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</si>
  <si>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</si>
  <si>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</si>
  <si>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</si>
  <si>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</si>
  <si>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</si>
  <si>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</si>
  <si>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</si>
  <si>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</si>
  <si>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</si>
  <si>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</si>
  <si>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</si>
  <si>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</si>
  <si>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</si>
  <si>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</si>
  <si>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</si>
  <si>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</si>
  <si>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</si>
  <si>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</si>
  <si>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</si>
  <si>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</si>
  <si>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</si>
  <si>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</si>
  <si>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</si>
  <si>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</si>
  <si>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</si>
  <si>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</si>
  <si>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</si>
  <si>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</si>
  <si>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</si>
  <si>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</si>
  <si>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</si>
  <si>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</si>
  <si>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</si>
  <si>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</si>
  <si>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</si>
  <si>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</si>
  <si>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</si>
  <si>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</si>
  <si>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</si>
  <si>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</si>
  <si>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</si>
  <si>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</si>
  <si>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</si>
  <si>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</si>
  <si>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</si>
  <si>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</si>
  <si>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</si>
  <si>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</si>
  <si>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</si>
  <si>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</si>
  <si>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</si>
  <si>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</si>
  <si>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</si>
  <si>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</si>
  <si>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</si>
  <si>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</si>
  <si>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</si>
  <si>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</si>
  <si>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</si>
  <si>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</si>
  <si>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</si>
  <si>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</si>
  <si>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</si>
  <si>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</si>
  <si>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</si>
  <si>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</si>
  <si>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</si>
  <si>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</si>
  <si>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</si>
  <si>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</si>
  <si>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</si>
  <si>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Valentino  L. Dionisio</t>
  </si>
  <si>
    <t>72hrs</t>
  </si>
  <si>
    <t>My Nail N'Bar and Via Zoom</t>
  </si>
  <si>
    <t>X</t>
  </si>
  <si>
    <t>Roadway Inn Bajda, Davao City and Via Zoom</t>
  </si>
  <si>
    <t>Malagos Garden, Calinan Davao City</t>
  </si>
  <si>
    <t>Tecarro College Foundation Inc. GE orres St., Ecoland, Davao City</t>
  </si>
  <si>
    <t xml:space="preserve">Gift-Giving for Elderly Abandon at Missionaries of Charity </t>
  </si>
  <si>
    <t>Elderly abandon of Missionaries of Charity Bangus St., Wilfredo Aquino Agdao, Davao City</t>
  </si>
  <si>
    <t>Rotaract Community Pantry</t>
  </si>
  <si>
    <t>Residents of GE Torres St., Ecoland, Davao City</t>
  </si>
  <si>
    <t>Missionaries of Charity Bangus, St., Wilfredo Aquino Agdao, Davao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</si>
</sst>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B4" zoomScale="140" zoomScaleNormal="140" zoomScaleSheetLayoutView="100" workbookViewId="0">
      <selection activeCell="P19" sqref="P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44287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44321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44303</v>
      </c>
      <c r="C11" s="155"/>
      <c r="D11" s="113">
        <v>18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144</v>
      </c>
    </row>
    <row r="12" spans="1:16" s="35" customFormat="1" ht="12" customHeight="1" thickTop="1" thickBot="1">
      <c r="A12" s="181"/>
      <c r="B12" s="156">
        <v>44307</v>
      </c>
      <c r="C12" s="157"/>
      <c r="D12" s="102">
        <v>18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142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3"/>
    </row>
    <row r="15" spans="1:16" s="35" customFormat="1" ht="12" customHeight="1" thickTop="1" thickBot="1">
      <c r="A15" s="181"/>
      <c r="B15" s="156">
        <v>44293</v>
      </c>
      <c r="C15" s="157"/>
      <c r="D15" s="97"/>
      <c r="E15" s="98"/>
      <c r="F15" s="99">
        <v>18</v>
      </c>
      <c r="G15" s="63"/>
      <c r="H15" s="100"/>
      <c r="I15" s="101"/>
      <c r="J15" s="62"/>
      <c r="K15" s="71"/>
      <c r="L15" s="84"/>
      <c r="M15" s="61"/>
      <c r="N15" s="61"/>
      <c r="O15" s="66"/>
      <c r="P15" s="43" t="s">
        <v>145</v>
      </c>
    </row>
    <row r="16" spans="1:16" s="35" customFormat="1" ht="12" customHeight="1" thickTop="1" thickBot="1">
      <c r="A16" s="181"/>
      <c r="B16" s="156">
        <v>44310</v>
      </c>
      <c r="C16" s="157"/>
      <c r="D16" s="81"/>
      <c r="E16" s="68"/>
      <c r="F16" s="69"/>
      <c r="G16" s="70"/>
      <c r="H16" s="63">
        <v>18</v>
      </c>
      <c r="I16" s="82"/>
      <c r="J16" s="83"/>
      <c r="K16" s="64"/>
      <c r="L16" s="84"/>
      <c r="M16" s="61"/>
      <c r="N16" s="61"/>
      <c r="O16" s="66"/>
      <c r="P16" s="43" t="s">
        <v>145</v>
      </c>
    </row>
    <row r="17" spans="1:16" s="35" customFormat="1" ht="12" customHeight="1" thickTop="1" thickBot="1">
      <c r="A17" s="181"/>
      <c r="B17" s="156">
        <v>44293</v>
      </c>
      <c r="C17" s="157"/>
      <c r="D17" s="81"/>
      <c r="E17" s="68"/>
      <c r="F17" s="68"/>
      <c r="G17" s="68"/>
      <c r="H17" s="69"/>
      <c r="I17" s="70"/>
      <c r="J17" s="63">
        <v>18</v>
      </c>
      <c r="K17" s="63"/>
      <c r="L17" s="71"/>
      <c r="M17" s="61"/>
      <c r="N17" s="61"/>
      <c r="O17" s="66"/>
      <c r="P17" s="43" t="s">
        <v>145</v>
      </c>
    </row>
    <row r="18" spans="1:16" s="35" customFormat="1" ht="12" customHeight="1" thickTop="1" thickBot="1">
      <c r="A18" s="181"/>
      <c r="B18" s="156">
        <v>44303</v>
      </c>
      <c r="C18" s="157"/>
      <c r="D18" s="60"/>
      <c r="E18" s="61"/>
      <c r="F18" s="61"/>
      <c r="G18" s="61"/>
      <c r="H18" s="61"/>
      <c r="I18" s="62"/>
      <c r="J18" s="63">
        <v>18</v>
      </c>
      <c r="K18" s="63"/>
      <c r="L18" s="64"/>
      <c r="M18" s="65"/>
      <c r="N18" s="61"/>
      <c r="O18" s="66"/>
      <c r="P18" s="43" t="s">
        <v>144</v>
      </c>
    </row>
    <row r="19" spans="1:16" s="35" customFormat="1" ht="12" customHeight="1" thickTop="1" thickBot="1">
      <c r="A19" s="181"/>
      <c r="B19" s="156">
        <v>44313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9</v>
      </c>
      <c r="M19" s="63"/>
      <c r="N19" s="62"/>
      <c r="O19" s="176"/>
      <c r="P19" s="43" t="s">
        <v>151</v>
      </c>
    </row>
    <row r="20" spans="1:16" s="35" customFormat="1" ht="12" customHeight="1" thickTop="1" thickBot="1">
      <c r="A20" s="181"/>
      <c r="B20" s="156">
        <v>44314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10</v>
      </c>
      <c r="M20" s="63"/>
      <c r="N20" s="62"/>
      <c r="O20" s="176"/>
      <c r="P20" s="43" t="s">
        <v>146</v>
      </c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3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30</v>
      </c>
      <c r="J31" s="159" t="s">
        <v>7</v>
      </c>
      <c r="K31" s="160"/>
      <c r="L31" s="160"/>
      <c r="M31" s="160"/>
      <c r="N31" s="160"/>
      <c r="O31" s="160"/>
      <c r="P31" s="3">
        <v>4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3</v>
      </c>
      <c r="J32" s="161" t="s">
        <v>18</v>
      </c>
      <c r="K32" s="162"/>
      <c r="L32" s="162"/>
      <c r="M32" s="162"/>
      <c r="N32" s="162"/>
      <c r="O32" s="162"/>
      <c r="P32" s="5">
        <v>2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0</v>
      </c>
      <c r="J33" s="163" t="s">
        <v>8</v>
      </c>
      <c r="K33" s="164"/>
      <c r="L33" s="164"/>
      <c r="M33" s="164"/>
      <c r="N33" s="164"/>
      <c r="O33" s="164"/>
      <c r="P33" s="36">
        <f>SUM(P31:P32)</f>
        <v>6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33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28" zoomScale="106" zoomScaleNormal="106" workbookViewId="0">
      <selection activeCell="K11" sqref="K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Downtown Davao</v>
      </c>
      <c r="B3" s="266"/>
      <c r="C3" s="266"/>
      <c r="D3" s="266"/>
      <c r="E3" s="266"/>
      <c r="F3" s="266" t="str">
        <f>'Summary of Activities'!I6</f>
        <v>Myla P. Cocon</v>
      </c>
      <c r="G3" s="266"/>
      <c r="H3" s="266"/>
      <c r="I3" s="266"/>
      <c r="J3" s="266"/>
      <c r="K3" s="266"/>
      <c r="L3" s="266" t="str">
        <f>'Summary of Activities'!N6</f>
        <v>Andrea G. Dela Cerna</v>
      </c>
      <c r="M3" s="266"/>
      <c r="N3" s="266"/>
      <c r="O3" s="266"/>
      <c r="P3" s="266"/>
      <c r="Q3" s="266"/>
      <c r="R3" s="266" t="str">
        <f>'Summary of Activities'!H6</f>
        <v>2-C</v>
      </c>
      <c r="S3" s="266"/>
      <c r="T3" s="213">
        <f>'Summary of Activities'!K2</f>
        <v>44287</v>
      </c>
      <c r="U3" s="213"/>
      <c r="V3" s="213"/>
      <c r="W3" s="213"/>
      <c r="X3" s="214">
        <f>'Summary of Activities'!O8</f>
        <v>44321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44313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143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>
        <v>48</v>
      </c>
      <c r="D6" s="47" t="s">
        <v>141</v>
      </c>
      <c r="E6" s="48">
        <v>50800</v>
      </c>
      <c r="F6" s="49"/>
      <c r="G6" s="47"/>
      <c r="H6" s="50"/>
      <c r="I6" s="46"/>
      <c r="J6" s="47"/>
      <c r="K6" s="48"/>
      <c r="L6" s="49"/>
      <c r="M6" s="47"/>
      <c r="N6" s="50"/>
      <c r="O6" s="46">
        <v>48</v>
      </c>
      <c r="P6" s="47" t="s">
        <v>141</v>
      </c>
      <c r="Q6" s="48">
        <v>50800</v>
      </c>
      <c r="R6" s="49"/>
      <c r="S6" s="47"/>
      <c r="T6" s="50"/>
      <c r="U6" s="46"/>
      <c r="V6" s="47"/>
      <c r="W6" s="48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147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148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44314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143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>
        <v>551</v>
      </c>
      <c r="D11" s="47" t="s">
        <v>141</v>
      </c>
      <c r="E11" s="48">
        <v>65000</v>
      </c>
      <c r="F11" s="49"/>
      <c r="G11" s="47"/>
      <c r="H11" s="50"/>
      <c r="I11" s="46">
        <v>551</v>
      </c>
      <c r="J11" s="47" t="s">
        <v>141</v>
      </c>
      <c r="K11" s="48">
        <v>65000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149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150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599</v>
      </c>
      <c r="G47" s="282"/>
      <c r="H47" s="281" t="e">
        <f>D6+D11+D16+D21+D26+D31+D36+D41</f>
        <v>#VALUE!</v>
      </c>
      <c r="I47" s="282"/>
      <c r="J47" s="210">
        <f>E6+E11+E16+E21+E26+E31+E36+E41</f>
        <v>115800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551</v>
      </c>
      <c r="G49" s="282"/>
      <c r="H49" s="281" t="e">
        <f>J6+J11+J16+J21+J26+J31+J36+J41</f>
        <v>#VALUE!</v>
      </c>
      <c r="I49" s="282"/>
      <c r="J49" s="210">
        <f>K6+K11+K16+K21+K26+K31+K36+K41</f>
        <v>65000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48</v>
      </c>
      <c r="G51" s="282"/>
      <c r="H51" s="281" t="e">
        <f>P6+P11+P16+P21+P26+P31+P36+P41</f>
        <v>#VALUE!</v>
      </c>
      <c r="I51" s="282"/>
      <c r="J51" s="210">
        <f>Q6+Q11+Q16+Q21+Q26+Q31+Q36+Q41</f>
        <v>50800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1198</v>
      </c>
      <c r="G55" s="272"/>
      <c r="H55" s="271" t="e">
        <f>SUM(H47:I53)</f>
        <v>#VALUE!</v>
      </c>
      <c r="I55" s="272"/>
      <c r="J55" s="268">
        <f>SUM(J47:L53)</f>
        <v>231600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ARANELLA leuterio</cp:lastModifiedBy>
  <cp:lastPrinted>2020-07-15T07:23:56Z</cp:lastPrinted>
  <dcterms:created xsi:type="dcterms:W3CDTF">2013-07-03T03:04:40Z</dcterms:created>
  <dcterms:modified xsi:type="dcterms:W3CDTF">2021-05-06T03:16:43Z</dcterms:modified>
</cp:coreProperties>
</file>